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096" activeTab="0"/>
  </bookViews>
  <sheets>
    <sheet name="См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<sst xmlns="http://schemas.openxmlformats.org/spreadsheetml/2006/main" count="96" uniqueCount="61">
  <si>
    <t>Наименование работ</t>
  </si>
  <si>
    <t>Ед.изм.</t>
  </si>
  <si>
    <t>Кол-во</t>
  </si>
  <si>
    <t>Стоимость</t>
  </si>
  <si>
    <t>Итого</t>
  </si>
  <si>
    <t>Итого по смете (работы)</t>
  </si>
  <si>
    <t>Стоимость материалов</t>
  </si>
  <si>
    <t>Доставка строительных материалов и погрузо-разгрузочные работы</t>
  </si>
  <si>
    <t>Вынос и вывоз строительного мусора</t>
  </si>
  <si>
    <t>Общая стоимость работ по смете с учетом строительных материалов</t>
  </si>
  <si>
    <t>№ п/п</t>
  </si>
  <si>
    <t>Грунтовка пола</t>
  </si>
  <si>
    <t>м.кв.</t>
  </si>
  <si>
    <t>ед.</t>
  </si>
  <si>
    <t>м.пог.</t>
  </si>
  <si>
    <t>Монтаж натяжного потолка (с материалом)</t>
  </si>
  <si>
    <t>Поклейка декоративного багета (галтель)</t>
  </si>
  <si>
    <t>Покраска декоративного багета (галтель)</t>
  </si>
  <si>
    <t>Шпаклевка стен (2 раза)</t>
  </si>
  <si>
    <t>Шпаклевка откосов</t>
  </si>
  <si>
    <t>Шлифование и зачистка стен и откосов</t>
  </si>
  <si>
    <t>Перегородка гипсокартонная</t>
  </si>
  <si>
    <t>Стяжка пола</t>
  </si>
  <si>
    <t>Ламинат + подложка</t>
  </si>
  <si>
    <t>Крепление плинтуса пластмассового</t>
  </si>
  <si>
    <t>Установка входной двери</t>
  </si>
  <si>
    <t>Установка межкомнатной двери</t>
  </si>
  <si>
    <t>Кладка керамической плитки</t>
  </si>
  <si>
    <t>Сверление отверстий в керамической плитке</t>
  </si>
  <si>
    <t>Монтаж защитных автоматов</t>
  </si>
  <si>
    <t>Монтаж автоматов УЗО</t>
  </si>
  <si>
    <t>Монтаж электрической точки</t>
  </si>
  <si>
    <t>Подключение устройств (выключатели, розетки, светильники)</t>
  </si>
  <si>
    <t>Штробление стен под трубы</t>
  </si>
  <si>
    <t>Монтаж холодной и горячей воды + канализация</t>
  </si>
  <si>
    <t>Установка раковины</t>
  </si>
  <si>
    <t>Установка унитаза</t>
  </si>
  <si>
    <t>Установка ванны</t>
  </si>
  <si>
    <t>Установка водонагревателя</t>
  </si>
  <si>
    <t>Установка полотенцесушителя</t>
  </si>
  <si>
    <t>точка</t>
  </si>
  <si>
    <t>Штукатурка откосов</t>
  </si>
  <si>
    <t>Смета на работы N°</t>
  </si>
  <si>
    <t>Демонтажные работы</t>
  </si>
  <si>
    <t>Потолок</t>
  </si>
  <si>
    <t>Стены</t>
  </si>
  <si>
    <t>Полы</t>
  </si>
  <si>
    <t>Плиточные работы</t>
  </si>
  <si>
    <t>Электротехнические работы</t>
  </si>
  <si>
    <t>Сантехнические работы</t>
  </si>
  <si>
    <t>Шпаклевка короба</t>
  </si>
  <si>
    <t>Шлифование и зачистка короба</t>
  </si>
  <si>
    <t>Покраска короба</t>
  </si>
  <si>
    <t>Грунтовка стен 2 цикла</t>
  </si>
  <si>
    <t>Теплоизоляция/звукоизоляция стен балкон</t>
  </si>
  <si>
    <t>Гипсокартон - стены балкон</t>
  </si>
  <si>
    <t>Гипсокартон короб закрыть трубу батареи</t>
  </si>
  <si>
    <t>Монтаж перегородки из ГКЛ под дверь (вход в кухню)</t>
  </si>
  <si>
    <t>Перемещение распределительного щитка</t>
  </si>
  <si>
    <t>Демонтаж перил на балконе</t>
  </si>
  <si>
    <t>Гипсокартон: потолок 2 уровень по периметру комнаты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</si>
</sst>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</numFmts>
  <fonts count="41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10"/>
      <color indexed="63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92" fontId="2" fillId="0" borderId="11" xfId="0" applyNumberFormat="1" applyFont="1" applyBorder="1" applyAlignment="1">
      <alignment/>
    </xf>
    <xf numFmtId="192" fontId="1" fillId="0" borderId="11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9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2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3" borderId="16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4943475</xdr:colOff>
      <xdr:row>2</xdr:row>
      <xdr:rowOff>47625</xdr:rowOff>
    </xdr:from>
    <xdr:to>
      <xdr:col>6</xdr:col>
      <xdr:colOff>295275</xdr:colOff>
      <xdr:row>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71475"/>
          <a:ext cx="3705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5">
      <selection activeCell="A49" activeCellId="6" sqref="A10:F12 A14:F14 A22:F22 A33:F33 A40:F40 A43:F43 A49:F49"/>
    </sheetView>
  </sheetViews>
  <sheetFormatPr defaultColWidth="9.140625" defaultRowHeight="12.75"/>
  <cols>
    <col min="1" max="1" width="6.8515625" style="1" customWidth="1"/>
    <col min="2" max="2" width="80.00390625" style="6" customWidth="1"/>
    <col min="3" max="4" width="9.140625" style="6" customWidth="1"/>
    <col min="5" max="5" width="11.00390625" style="6" customWidth="1"/>
    <col min="6" max="6" width="16.00390625" style="6" customWidth="1"/>
    <col min="7" max="16384" width="9.140625" style="6" customWidth="1"/>
  </cols>
  <sheetData>
    <row r="1" spans="3:6" ht="12.75" customHeight="1">
      <c r="C1" s="20"/>
      <c r="D1" s="20"/>
      <c r="E1" s="20"/>
      <c r="F1" s="20"/>
    </row>
    <row r="2" spans="3:6" ht="12.75">
      <c r="C2" s="20"/>
      <c r="D2" s="20"/>
      <c r="E2" s="20"/>
      <c r="F2" s="20"/>
    </row>
    <row r="3" spans="3:6" ht="13.5">
      <c r="C3" s="20"/>
      <c r="D3" s="20"/>
      <c r="E3" s="20"/>
      <c r="F3" s="20"/>
    </row>
    <row r="4" spans="3:6" ht="13.5">
      <c r="C4" s="20"/>
      <c r="D4" s="20"/>
      <c r="E4" s="20"/>
      <c r="F4" s="20"/>
    </row>
    <row r="5" spans="3:6" ht="13.5">
      <c r="C5" s="20"/>
      <c r="D5" s="20"/>
      <c r="E5" s="20"/>
      <c r="F5" s="20"/>
    </row>
    <row r="6" spans="3:6" ht="13.5">
      <c r="C6" s="20"/>
      <c r="D6" s="20"/>
      <c r="E6" s="20"/>
      <c r="F6" s="20"/>
    </row>
    <row r="7" spans="3:6" ht="13.5">
      <c r="C7" s="20"/>
      <c r="D7" s="20"/>
      <c r="E7" s="20"/>
      <c r="F7" s="20"/>
    </row>
    <row r="8" spans="3:6" ht="12.75">
      <c r="C8" s="20"/>
      <c r="D8" s="20"/>
      <c r="E8" s="20"/>
      <c r="F8" s="20"/>
    </row>
    <row r="9" spans="3:6" ht="12.75">
      <c r="C9" s="20"/>
      <c r="D9" s="20"/>
      <c r="E9" s="20"/>
      <c r="F9" s="20"/>
    </row>
    <row r="10" spans="1:6" ht="21.75" customHeight="1">
      <c r="A10" s="27" t="s">
        <v>42</v>
      </c>
      <c r="B10" s="27"/>
      <c r="C10" s="27"/>
      <c r="D10" s="27"/>
      <c r="E10" s="27"/>
      <c r="F10" s="27"/>
    </row>
    <row r="11" spans="1:6" ht="25.5" customHeight="1">
      <c r="A11" s="28" t="s">
        <v>10</v>
      </c>
      <c r="B11" s="28" t="s">
        <v>0</v>
      </c>
      <c r="C11" s="28" t="s">
        <v>1</v>
      </c>
      <c r="D11" s="28" t="s">
        <v>2</v>
      </c>
      <c r="E11" s="28" t="s">
        <v>3</v>
      </c>
      <c r="F11" s="28" t="s">
        <v>4</v>
      </c>
    </row>
    <row r="12" spans="1:6" ht="25.5" customHeight="1">
      <c r="A12" s="29">
        <v>1</v>
      </c>
      <c r="B12" s="30" t="s">
        <v>43</v>
      </c>
      <c r="C12" s="30"/>
      <c r="D12" s="30"/>
      <c r="E12" s="31"/>
      <c r="F12" s="28"/>
    </row>
    <row r="13" spans="1:6" ht="15">
      <c r="A13" s="11">
        <v>1</v>
      </c>
      <c r="B13" s="16" t="s">
        <v>59</v>
      </c>
      <c r="C13" s="18" t="s">
        <v>13</v>
      </c>
      <c r="D13" s="17">
        <v>1</v>
      </c>
      <c r="E13" s="16">
        <v>500</v>
      </c>
      <c r="F13" s="12">
        <f>D13*E13</f>
        <v>500</v>
      </c>
    </row>
    <row r="14" spans="1:6" ht="25.5" customHeight="1">
      <c r="A14" s="29">
        <v>2</v>
      </c>
      <c r="B14" s="27" t="s">
        <v>44</v>
      </c>
      <c r="C14" s="27"/>
      <c r="D14" s="27"/>
      <c r="E14" s="27"/>
      <c r="F14" s="28"/>
    </row>
    <row r="15" spans="1:6" ht="15">
      <c r="A15" s="2">
        <v>1</v>
      </c>
      <c r="B15" s="18" t="s">
        <v>50</v>
      </c>
      <c r="C15" s="18" t="s">
        <v>14</v>
      </c>
      <c r="D15" s="4">
        <v>37.2</v>
      </c>
      <c r="E15" s="18">
        <v>190</v>
      </c>
      <c r="F15" s="5">
        <f aca="true" t="shared" si="0" ref="F15:F41">D15*E15</f>
        <v>7068.000000000001</v>
      </c>
    </row>
    <row r="16" spans="1:6" ht="15">
      <c r="A16" s="2">
        <v>2</v>
      </c>
      <c r="B16" s="18" t="s">
        <v>51</v>
      </c>
      <c r="C16" s="18" t="s">
        <v>12</v>
      </c>
      <c r="D16" s="4">
        <v>37.2</v>
      </c>
      <c r="E16" s="18">
        <v>50</v>
      </c>
      <c r="F16" s="5">
        <f t="shared" si="0"/>
        <v>1860.0000000000002</v>
      </c>
    </row>
    <row r="17" spans="1:6" ht="15">
      <c r="A17" s="2">
        <v>3</v>
      </c>
      <c r="B17" s="18" t="s">
        <v>52</v>
      </c>
      <c r="C17" s="18" t="s">
        <v>12</v>
      </c>
      <c r="D17" s="4">
        <v>37.2</v>
      </c>
      <c r="E17" s="18">
        <v>150</v>
      </c>
      <c r="F17" s="5">
        <f t="shared" si="0"/>
        <v>5580</v>
      </c>
    </row>
    <row r="18" spans="1:6" ht="15">
      <c r="A18" s="2">
        <v>4</v>
      </c>
      <c r="B18" s="18" t="s">
        <v>60</v>
      </c>
      <c r="C18" s="18" t="s">
        <v>14</v>
      </c>
      <c r="D18" s="3">
        <f>18.6*2</f>
        <v>37.2</v>
      </c>
      <c r="E18" s="18">
        <v>300</v>
      </c>
      <c r="F18" s="5">
        <f t="shared" si="0"/>
        <v>11160</v>
      </c>
    </row>
    <row r="19" spans="1:6" ht="15">
      <c r="A19" s="2">
        <v>5</v>
      </c>
      <c r="B19" s="18" t="s">
        <v>15</v>
      </c>
      <c r="C19" s="18" t="s">
        <v>12</v>
      </c>
      <c r="D19" s="3">
        <v>36</v>
      </c>
      <c r="E19" s="18">
        <v>500</v>
      </c>
      <c r="F19" s="5">
        <f t="shared" si="0"/>
        <v>18000</v>
      </c>
    </row>
    <row r="20" spans="1:6" ht="15">
      <c r="A20" s="2">
        <v>6</v>
      </c>
      <c r="B20" s="18" t="s">
        <v>16</v>
      </c>
      <c r="C20" s="18" t="s">
        <v>14</v>
      </c>
      <c r="D20" s="3">
        <f>18.6+8+8+11.1+7.8</f>
        <v>53.5</v>
      </c>
      <c r="E20" s="18">
        <v>100</v>
      </c>
      <c r="F20" s="5">
        <f t="shared" si="0"/>
        <v>5350</v>
      </c>
    </row>
    <row r="21" spans="1:6" ht="15">
      <c r="A21" s="2">
        <v>7</v>
      </c>
      <c r="B21" s="19" t="s">
        <v>17</v>
      </c>
      <c r="C21" s="19" t="s">
        <v>14</v>
      </c>
      <c r="D21" s="13">
        <f>D20</f>
        <v>53.5</v>
      </c>
      <c r="E21" s="19">
        <v>50</v>
      </c>
      <c r="F21" s="14">
        <f t="shared" si="0"/>
        <v>2675</v>
      </c>
    </row>
    <row r="22" spans="1:6" ht="25.5" customHeight="1">
      <c r="A22" s="29">
        <v>3</v>
      </c>
      <c r="B22" s="27" t="s">
        <v>45</v>
      </c>
      <c r="C22" s="27"/>
      <c r="D22" s="27"/>
      <c r="E22" s="27"/>
      <c r="F22" s="28"/>
    </row>
    <row r="23" spans="1:6" ht="15">
      <c r="A23" s="15">
        <v>1</v>
      </c>
      <c r="B23" s="16" t="s">
        <v>53</v>
      </c>
      <c r="C23" s="16" t="s">
        <v>12</v>
      </c>
      <c r="D23" s="15">
        <v>112</v>
      </c>
      <c r="E23" s="16">
        <v>30</v>
      </c>
      <c r="F23" s="12">
        <f t="shared" si="0"/>
        <v>3360</v>
      </c>
    </row>
    <row r="24" spans="1:6" ht="15">
      <c r="A24" s="3">
        <v>2</v>
      </c>
      <c r="B24" s="18" t="s">
        <v>54</v>
      </c>
      <c r="C24" s="18" t="s">
        <v>12</v>
      </c>
      <c r="D24" s="3">
        <v>3.54</v>
      </c>
      <c r="E24" s="18">
        <v>100</v>
      </c>
      <c r="F24" s="5">
        <f t="shared" si="0"/>
        <v>354</v>
      </c>
    </row>
    <row r="25" spans="1:6" ht="15">
      <c r="A25" s="3">
        <v>3</v>
      </c>
      <c r="B25" s="18" t="s">
        <v>41</v>
      </c>
      <c r="C25" s="18" t="s">
        <v>14</v>
      </c>
      <c r="D25" s="3">
        <v>11.44</v>
      </c>
      <c r="E25" s="18">
        <v>280</v>
      </c>
      <c r="F25" s="5">
        <f t="shared" si="0"/>
        <v>3203.2</v>
      </c>
    </row>
    <row r="26" spans="1:6" ht="15">
      <c r="A26" s="15">
        <v>4</v>
      </c>
      <c r="B26" s="18" t="s">
        <v>18</v>
      </c>
      <c r="C26" s="18" t="s">
        <v>12</v>
      </c>
      <c r="D26" s="3">
        <v>112</v>
      </c>
      <c r="E26" s="18">
        <v>190</v>
      </c>
      <c r="F26" s="5">
        <f t="shared" si="0"/>
        <v>21280</v>
      </c>
    </row>
    <row r="27" spans="1:6" ht="15">
      <c r="A27" s="3">
        <v>5</v>
      </c>
      <c r="B27" s="18" t="s">
        <v>19</v>
      </c>
      <c r="C27" s="18" t="s">
        <v>12</v>
      </c>
      <c r="D27" s="3">
        <v>15.22</v>
      </c>
      <c r="E27" s="18">
        <v>190</v>
      </c>
      <c r="F27" s="5">
        <f t="shared" si="0"/>
        <v>2891.8</v>
      </c>
    </row>
    <row r="28" spans="1:6" ht="15">
      <c r="A28" s="3">
        <v>6</v>
      </c>
      <c r="B28" s="18" t="s">
        <v>20</v>
      </c>
      <c r="C28" s="18" t="s">
        <v>12</v>
      </c>
      <c r="D28" s="3">
        <f>D26+D27</f>
        <v>127.22</v>
      </c>
      <c r="E28" s="18">
        <v>50</v>
      </c>
      <c r="F28" s="5">
        <f t="shared" si="0"/>
        <v>6361</v>
      </c>
    </row>
    <row r="29" spans="1:6" ht="15">
      <c r="A29" s="3">
        <v>7</v>
      </c>
      <c r="B29" s="18" t="s">
        <v>56</v>
      </c>
      <c r="C29" s="18" t="s">
        <v>14</v>
      </c>
      <c r="D29" s="3">
        <v>6</v>
      </c>
      <c r="E29" s="18">
        <v>250</v>
      </c>
      <c r="F29" s="5">
        <f t="shared" si="0"/>
        <v>1500</v>
      </c>
    </row>
    <row r="30" spans="1:6" ht="15">
      <c r="A30" s="3">
        <v>8</v>
      </c>
      <c r="B30" s="18" t="s">
        <v>55</v>
      </c>
      <c r="C30" s="18" t="s">
        <v>12</v>
      </c>
      <c r="D30" s="3">
        <v>3.54</v>
      </c>
      <c r="E30" s="18">
        <v>250</v>
      </c>
      <c r="F30" s="5">
        <f t="shared" si="0"/>
        <v>885</v>
      </c>
    </row>
    <row r="31" spans="1:6" ht="15">
      <c r="A31" s="15">
        <v>9</v>
      </c>
      <c r="B31" s="18" t="s">
        <v>21</v>
      </c>
      <c r="C31" s="18" t="s">
        <v>12</v>
      </c>
      <c r="D31" s="3">
        <v>10</v>
      </c>
      <c r="E31" s="18">
        <v>500</v>
      </c>
      <c r="F31" s="5">
        <f t="shared" si="0"/>
        <v>5000</v>
      </c>
    </row>
    <row r="32" spans="1:6" ht="15">
      <c r="A32" s="3">
        <v>10</v>
      </c>
      <c r="B32" s="18" t="s">
        <v>57</v>
      </c>
      <c r="C32" s="18" t="s">
        <v>13</v>
      </c>
      <c r="D32" s="3">
        <v>1</v>
      </c>
      <c r="E32" s="18">
        <v>1500</v>
      </c>
      <c r="F32" s="5">
        <f t="shared" si="0"/>
        <v>1500</v>
      </c>
    </row>
    <row r="33" spans="1:6" ht="25.5" customHeight="1">
      <c r="A33" s="29">
        <v>4</v>
      </c>
      <c r="B33" s="27" t="s">
        <v>46</v>
      </c>
      <c r="C33" s="27"/>
      <c r="D33" s="27"/>
      <c r="E33" s="27"/>
      <c r="F33" s="28"/>
    </row>
    <row r="34" spans="1:6" ht="15">
      <c r="A34" s="11">
        <v>1</v>
      </c>
      <c r="B34" s="16" t="s">
        <v>11</v>
      </c>
      <c r="C34" s="16" t="s">
        <v>12</v>
      </c>
      <c r="D34" s="15">
        <v>35.7</v>
      </c>
      <c r="E34" s="16">
        <v>20</v>
      </c>
      <c r="F34" s="12">
        <f t="shared" si="0"/>
        <v>714</v>
      </c>
    </row>
    <row r="35" spans="1:6" ht="15">
      <c r="A35" s="11">
        <v>2</v>
      </c>
      <c r="B35" s="18" t="s">
        <v>22</v>
      </c>
      <c r="C35" s="18" t="s">
        <v>12</v>
      </c>
      <c r="D35" s="3">
        <v>35.7</v>
      </c>
      <c r="E35" s="18">
        <v>300</v>
      </c>
      <c r="F35" s="5">
        <f t="shared" si="0"/>
        <v>10710</v>
      </c>
    </row>
    <row r="36" spans="1:6" ht="15">
      <c r="A36" s="2">
        <v>3</v>
      </c>
      <c r="B36" s="18" t="s">
        <v>23</v>
      </c>
      <c r="C36" s="18" t="s">
        <v>12</v>
      </c>
      <c r="D36" s="3">
        <v>31.9</v>
      </c>
      <c r="E36" s="18">
        <v>250</v>
      </c>
      <c r="F36" s="5">
        <f t="shared" si="0"/>
        <v>7975</v>
      </c>
    </row>
    <row r="37" spans="1:6" ht="15">
      <c r="A37" s="2">
        <v>4</v>
      </c>
      <c r="B37" s="18" t="s">
        <v>24</v>
      </c>
      <c r="C37" s="18" t="s">
        <v>14</v>
      </c>
      <c r="D37" s="3">
        <v>48</v>
      </c>
      <c r="E37" s="18">
        <v>100</v>
      </c>
      <c r="F37" s="5">
        <f t="shared" si="0"/>
        <v>4800</v>
      </c>
    </row>
    <row r="38" spans="1:6" ht="15">
      <c r="A38" s="11">
        <v>5</v>
      </c>
      <c r="B38" s="18" t="s">
        <v>25</v>
      </c>
      <c r="C38" s="18" t="s">
        <v>13</v>
      </c>
      <c r="D38" s="3">
        <v>1</v>
      </c>
      <c r="E38" s="18">
        <v>2000</v>
      </c>
      <c r="F38" s="5">
        <f t="shared" si="0"/>
        <v>2000</v>
      </c>
    </row>
    <row r="39" spans="1:6" ht="15">
      <c r="A39" s="2">
        <v>6</v>
      </c>
      <c r="B39" s="18" t="s">
        <v>26</v>
      </c>
      <c r="C39" s="18" t="s">
        <v>13</v>
      </c>
      <c r="D39" s="3">
        <v>2</v>
      </c>
      <c r="E39" s="18">
        <v>2800</v>
      </c>
      <c r="F39" s="5">
        <f t="shared" si="0"/>
        <v>5600</v>
      </c>
    </row>
    <row r="40" spans="1:6" ht="25.5" customHeight="1">
      <c r="A40" s="32">
        <v>5</v>
      </c>
      <c r="B40" s="27" t="s">
        <v>47</v>
      </c>
      <c r="C40" s="27"/>
      <c r="D40" s="27"/>
      <c r="E40" s="27"/>
      <c r="F40" s="28"/>
    </row>
    <row r="41" spans="1:6" ht="15">
      <c r="A41" s="3">
        <v>1</v>
      </c>
      <c r="B41" s="16" t="s">
        <v>27</v>
      </c>
      <c r="C41" s="16" t="s">
        <v>12</v>
      </c>
      <c r="D41" s="15">
        <v>28</v>
      </c>
      <c r="E41" s="16">
        <v>600</v>
      </c>
      <c r="F41" s="5">
        <f t="shared" si="0"/>
        <v>16800</v>
      </c>
    </row>
    <row r="42" spans="1:6" ht="15">
      <c r="A42" s="2">
        <v>2</v>
      </c>
      <c r="B42" s="18" t="s">
        <v>28</v>
      </c>
      <c r="C42" s="18" t="s">
        <v>13</v>
      </c>
      <c r="D42" s="3">
        <v>12</v>
      </c>
      <c r="E42" s="18">
        <v>100</v>
      </c>
      <c r="F42" s="5">
        <f aca="true" t="shared" si="1" ref="F42:F56">D42*E42</f>
        <v>1200</v>
      </c>
    </row>
    <row r="43" spans="1:6" ht="25.5" customHeight="1">
      <c r="A43" s="32">
        <v>6</v>
      </c>
      <c r="B43" s="27" t="s">
        <v>48</v>
      </c>
      <c r="C43" s="27"/>
      <c r="D43" s="27"/>
      <c r="E43" s="27"/>
      <c r="F43" s="28"/>
    </row>
    <row r="44" spans="1:6" ht="15">
      <c r="A44" s="2">
        <v>1</v>
      </c>
      <c r="B44" s="16" t="s">
        <v>58</v>
      </c>
      <c r="C44" s="16" t="s">
        <v>13</v>
      </c>
      <c r="D44" s="15">
        <v>1</v>
      </c>
      <c r="E44" s="16">
        <v>1000</v>
      </c>
      <c r="F44" s="5">
        <f t="shared" si="1"/>
        <v>1000</v>
      </c>
    </row>
    <row r="45" spans="1:6" ht="15">
      <c r="A45" s="2">
        <v>2</v>
      </c>
      <c r="B45" s="18" t="s">
        <v>29</v>
      </c>
      <c r="C45" s="18" t="s">
        <v>13</v>
      </c>
      <c r="D45" s="3">
        <v>4</v>
      </c>
      <c r="E45" s="18">
        <v>200</v>
      </c>
      <c r="F45" s="5">
        <f t="shared" si="1"/>
        <v>800</v>
      </c>
    </row>
    <row r="46" spans="1:6" ht="15">
      <c r="A46" s="2">
        <v>3</v>
      </c>
      <c r="B46" s="18" t="s">
        <v>30</v>
      </c>
      <c r="C46" s="18" t="s">
        <v>13</v>
      </c>
      <c r="D46" s="3">
        <v>1</v>
      </c>
      <c r="E46" s="18">
        <v>250</v>
      </c>
      <c r="F46" s="5">
        <f t="shared" si="1"/>
        <v>250</v>
      </c>
    </row>
    <row r="47" spans="1:6" ht="15">
      <c r="A47" s="2">
        <v>4</v>
      </c>
      <c r="B47" s="18" t="s">
        <v>31</v>
      </c>
      <c r="C47" s="18" t="s">
        <v>13</v>
      </c>
      <c r="D47" s="3">
        <v>42</v>
      </c>
      <c r="E47" s="18">
        <v>250</v>
      </c>
      <c r="F47" s="5">
        <f t="shared" si="1"/>
        <v>10500</v>
      </c>
    </row>
    <row r="48" spans="1:6" ht="15">
      <c r="A48" s="2">
        <v>5</v>
      </c>
      <c r="B48" s="19" t="s">
        <v>32</v>
      </c>
      <c r="C48" s="19" t="s">
        <v>13</v>
      </c>
      <c r="D48" s="13">
        <v>34</v>
      </c>
      <c r="E48" s="19">
        <v>100</v>
      </c>
      <c r="F48" s="5">
        <f t="shared" si="1"/>
        <v>3400</v>
      </c>
    </row>
    <row r="49" spans="1:6" ht="25.5" customHeight="1">
      <c r="A49" s="32">
        <v>7</v>
      </c>
      <c r="B49" s="27" t="s">
        <v>49</v>
      </c>
      <c r="C49" s="27"/>
      <c r="D49" s="27"/>
      <c r="E49" s="27"/>
      <c r="F49" s="28"/>
    </row>
    <row r="50" spans="1:6" ht="15">
      <c r="A50" s="2">
        <v>1</v>
      </c>
      <c r="B50" s="16" t="s">
        <v>33</v>
      </c>
      <c r="C50" s="16" t="s">
        <v>14</v>
      </c>
      <c r="D50" s="15">
        <v>8</v>
      </c>
      <c r="E50" s="16">
        <v>200</v>
      </c>
      <c r="F50" s="5">
        <f t="shared" si="1"/>
        <v>1600</v>
      </c>
    </row>
    <row r="51" spans="1:6" ht="15">
      <c r="A51" s="2">
        <v>2</v>
      </c>
      <c r="B51" s="18" t="s">
        <v>34</v>
      </c>
      <c r="C51" s="18" t="s">
        <v>40</v>
      </c>
      <c r="D51" s="3">
        <v>7</v>
      </c>
      <c r="E51" s="18">
        <v>2000</v>
      </c>
      <c r="F51" s="5">
        <f t="shared" si="1"/>
        <v>14000</v>
      </c>
    </row>
    <row r="52" spans="1:6" ht="15">
      <c r="A52" s="2">
        <v>3</v>
      </c>
      <c r="B52" s="18" t="s">
        <v>35</v>
      </c>
      <c r="C52" s="18" t="s">
        <v>13</v>
      </c>
      <c r="D52" s="3">
        <v>1</v>
      </c>
      <c r="E52" s="18">
        <v>1000</v>
      </c>
      <c r="F52" s="5">
        <f t="shared" si="1"/>
        <v>1000</v>
      </c>
    </row>
    <row r="53" spans="1:6" ht="15">
      <c r="A53" s="2">
        <v>4</v>
      </c>
      <c r="B53" s="18" t="s">
        <v>36</v>
      </c>
      <c r="C53" s="18" t="s">
        <v>13</v>
      </c>
      <c r="D53" s="3">
        <v>1</v>
      </c>
      <c r="E53" s="18">
        <v>1000</v>
      </c>
      <c r="F53" s="5">
        <f t="shared" si="1"/>
        <v>1000</v>
      </c>
    </row>
    <row r="54" spans="1:6" ht="15">
      <c r="A54" s="2">
        <v>5</v>
      </c>
      <c r="B54" s="18" t="s">
        <v>37</v>
      </c>
      <c r="C54" s="18" t="s">
        <v>13</v>
      </c>
      <c r="D54" s="3">
        <v>1</v>
      </c>
      <c r="E54" s="18">
        <v>1500</v>
      </c>
      <c r="F54" s="5">
        <f t="shared" si="1"/>
        <v>1500</v>
      </c>
    </row>
    <row r="55" spans="1:6" ht="15">
      <c r="A55" s="2">
        <v>6</v>
      </c>
      <c r="B55" s="18" t="s">
        <v>38</v>
      </c>
      <c r="C55" s="18" t="s">
        <v>13</v>
      </c>
      <c r="D55" s="3">
        <v>1</v>
      </c>
      <c r="E55" s="18">
        <v>1500</v>
      </c>
      <c r="F55" s="5">
        <f t="shared" si="1"/>
        <v>1500</v>
      </c>
    </row>
    <row r="56" spans="1:6" ht="15">
      <c r="A56" s="2">
        <v>7</v>
      </c>
      <c r="B56" s="18" t="s">
        <v>39</v>
      </c>
      <c r="C56" s="18" t="s">
        <v>13</v>
      </c>
      <c r="D56" s="3">
        <v>1</v>
      </c>
      <c r="E56" s="18">
        <v>1000</v>
      </c>
      <c r="F56" s="5">
        <f t="shared" si="1"/>
        <v>1000</v>
      </c>
    </row>
    <row r="57" ht="12.75">
      <c r="F57" s="7"/>
    </row>
    <row r="58" spans="2:6" ht="12.75">
      <c r="B58" s="22" t="s">
        <v>5</v>
      </c>
      <c r="C58" s="22"/>
      <c r="D58" s="22"/>
      <c r="E58" s="22"/>
      <c r="F58" s="8">
        <f>SUM(F13:F56)</f>
        <v>185877</v>
      </c>
    </row>
    <row r="59" spans="2:6" ht="12.75">
      <c r="B59" s="23" t="s">
        <v>6</v>
      </c>
      <c r="C59" s="23"/>
      <c r="D59" s="23"/>
      <c r="E59" s="23"/>
      <c r="F59" s="23"/>
    </row>
    <row r="60" spans="2:6" ht="12.75">
      <c r="B60" s="24" t="s">
        <v>6</v>
      </c>
      <c r="C60" s="25"/>
      <c r="D60" s="25"/>
      <c r="E60" s="26"/>
      <c r="F60" s="9">
        <v>76000</v>
      </c>
    </row>
    <row r="61" spans="2:6" ht="12.75">
      <c r="B61" s="21" t="s">
        <v>7</v>
      </c>
      <c r="C61" s="21"/>
      <c r="D61" s="21"/>
      <c r="E61" s="21"/>
      <c r="F61" s="9">
        <v>7000</v>
      </c>
    </row>
    <row r="62" spans="2:6" ht="12.75">
      <c r="B62" s="21" t="s">
        <v>8</v>
      </c>
      <c r="C62" s="21"/>
      <c r="D62" s="21"/>
      <c r="E62" s="21"/>
      <c r="F62" s="9">
        <v>5000</v>
      </c>
    </row>
    <row r="63" spans="2:6" ht="12.75">
      <c r="B63" s="21" t="s">
        <v>9</v>
      </c>
      <c r="C63" s="21"/>
      <c r="D63" s="21"/>
      <c r="E63" s="21"/>
      <c r="F63" s="10">
        <f>F62+F61+F60+F58</f>
        <v>273877</v>
      </c>
    </row>
  </sheetData>
  <sheetProtection/>
  <mergeCells count="15">
    <mergeCell ref="B33:E33"/>
    <mergeCell ref="A10:F10"/>
    <mergeCell ref="B12:E12"/>
    <mergeCell ref="B14:E14"/>
    <mergeCell ref="B22:E22"/>
    <mergeCell ref="C1:F9"/>
    <mergeCell ref="B61:E61"/>
    <mergeCell ref="B62:E62"/>
    <mergeCell ref="B63:E63"/>
    <mergeCell ref="B58:E58"/>
    <mergeCell ref="B59:F59"/>
    <mergeCell ref="B60:E60"/>
    <mergeCell ref="B49:E49"/>
    <mergeCell ref="B43:E43"/>
    <mergeCell ref="B40:E4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architector</cp:lastModifiedBy>
  <dcterms:created xsi:type="dcterms:W3CDTF">1996-10-08T23:32:33Z</dcterms:created>
  <dcterms:modified xsi:type="dcterms:W3CDTF">2016-10-02T18:04:46Z</dcterms:modified>
  <cp:category/>
  <cp:version/>
  <cp:contentType/>
  <cp:contentStatus/>
</cp:coreProperties>
</file>